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45621"/>
</workbook>
</file>

<file path=xl/calcChain.xml><?xml version="1.0" encoding="utf-8"?>
<calcChain xmlns="http://schemas.openxmlformats.org/spreadsheetml/2006/main">
  <c r="H34" i="1" l="1"/>
  <c r="H27" i="1"/>
  <c r="H18" i="1" l="1"/>
  <c r="H53" i="1" l="1"/>
  <c r="H30" i="1" l="1"/>
  <c r="H14" i="1" l="1"/>
  <c r="H28" i="1"/>
  <c r="H35" i="1" l="1"/>
  <c r="H47" i="1"/>
  <c r="H55" i="1" l="1"/>
  <c r="H13" i="1" l="1"/>
</calcChain>
</file>

<file path=xl/sharedStrings.xml><?xml version="1.0" encoding="utf-8"?>
<sst xmlns="http://schemas.openxmlformats.org/spreadsheetml/2006/main" count="53" uniqueCount="31">
  <si>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</si>
  <si>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</si>
  <si>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</si>
  <si>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</si>
  <si>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</si>
  <si>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</si>
  <si>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</si>
  <si>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</si>
  <si>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</si>
  <si>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</si>
  <si>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</si>
  <si>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</si>
  <si>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</si>
  <si>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</si>
  <si>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</si>
  <si>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</si>
  <si>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</si>
  <si>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</si>
  <si>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</si>
  <si>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</si>
  <si>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</si>
  <si>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</si>
  <si>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</si>
  <si>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</si>
  <si>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</si>
  <si>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</si>
  <si>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</si>
  <si>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</si>
  <si>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Dana:27.11.2020.</t>
  </si>
  <si>
    <t>Primljena i neutrošena participacija od 27.11.2020.</t>
  </si>
  <si>
    <t>Dana 27.11.2020.godine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</si>
</sst>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B1" zoomScaleNormal="100" workbookViewId="0">
      <selection activeCell="B58" sqref="B5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28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44162</v>
      </c>
      <c r="H12" s="23">
        <v>2757862.97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44162</v>
      </c>
      <c r="H13" s="3">
        <f>H14+H28-H35-H47</f>
        <v>2754286.2800000003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44162</v>
      </c>
      <c r="H14" s="4">
        <f>H15+H16+H17+H18+H19+H20+H21+H22+H23+H24+H25+H26+H27</f>
        <v>2408059.2600000002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</f>
        <v>1563862.5200000003</v>
      </c>
      <c r="I18" s="11"/>
      <c r="J18" s="11"/>
      <c r="K18" s="8"/>
      <c r="L18" s="8"/>
    </row>
    <row r="19" spans="2:13" x14ac:dyDescent="0.25">
      <c r="B19" s="28" t="s">
        <v>12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19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2</v>
      </c>
      <c r="C21" s="29"/>
      <c r="D21" s="29"/>
      <c r="E21" s="29"/>
      <c r="F21" s="30"/>
      <c r="G21" s="12"/>
      <c r="H21" s="10">
        <v>14780</v>
      </c>
      <c r="I21" s="11"/>
      <c r="J21" s="11"/>
    </row>
    <row r="22" spans="2:13" x14ac:dyDescent="0.25">
      <c r="B22" s="28" t="s">
        <v>3</v>
      </c>
      <c r="C22" s="29"/>
      <c r="D22" s="29"/>
      <c r="E22" s="29"/>
      <c r="F22" s="30"/>
      <c r="G22" s="12"/>
      <c r="H22" s="10">
        <v>826668.81</v>
      </c>
      <c r="I22" s="11"/>
      <c r="J22" s="11"/>
    </row>
    <row r="23" spans="2:13" x14ac:dyDescent="0.25">
      <c r="B23" s="28" t="s">
        <v>13</v>
      </c>
      <c r="C23" s="29"/>
      <c r="D23" s="29"/>
      <c r="E23" s="29"/>
      <c r="F23" s="30"/>
      <c r="G23" s="12"/>
      <c r="H23" s="10">
        <v>0</v>
      </c>
      <c r="I23" s="11"/>
      <c r="J23" s="11"/>
      <c r="K23" s="11"/>
      <c r="L23" s="8"/>
    </row>
    <row r="24" spans="2:13" x14ac:dyDescent="0.25">
      <c r="B24" s="28" t="s">
        <v>25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14</v>
      </c>
      <c r="C25" s="29"/>
      <c r="D25" s="29"/>
      <c r="E25" s="29"/>
      <c r="F25" s="30"/>
      <c r="G25" s="12"/>
      <c r="H25" s="10">
        <v>0</v>
      </c>
      <c r="I25" s="11"/>
      <c r="J25" s="11"/>
      <c r="K25" s="8"/>
    </row>
    <row r="26" spans="2:13" x14ac:dyDescent="0.25">
      <c r="B26" s="28" t="s">
        <v>15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  <c r="L26" s="8"/>
    </row>
    <row r="27" spans="2:13" x14ac:dyDescent="0.25">
      <c r="B27" s="28" t="s">
        <v>29</v>
      </c>
      <c r="C27" s="29"/>
      <c r="D27" s="29"/>
      <c r="E27" s="29"/>
      <c r="F27" s="30"/>
      <c r="G27" s="13"/>
      <c r="H27" s="10">
        <f>226768.98+6950+2050-226445.46-5985+7900+2100+6700+1550+2800+1631+1750-30880.8+6500+1650+8700+1700+90.57+3600+1700-1631+2850+2950+1050+6400+3100-24984.28+3550+650+2150+1500+3550+550-21766.08+2000</f>
        <v>2747.9300000000221</v>
      </c>
      <c r="I27" s="11"/>
      <c r="J27" s="11"/>
      <c r="K27" s="8"/>
      <c r="L27" s="8"/>
    </row>
    <row r="28" spans="2:13" x14ac:dyDescent="0.25">
      <c r="B28" s="31" t="s">
        <v>24</v>
      </c>
      <c r="C28" s="32"/>
      <c r="D28" s="32"/>
      <c r="E28" s="32"/>
      <c r="F28" s="33"/>
      <c r="G28" s="16">
        <v>44162</v>
      </c>
      <c r="H28" s="4">
        <f>H29+H30+H31+H32+H33+H34</f>
        <v>346677.02</v>
      </c>
      <c r="I28" s="11"/>
      <c r="J28" s="11"/>
      <c r="K28" s="8"/>
    </row>
    <row r="29" spans="2:13" x14ac:dyDescent="0.25">
      <c r="B29" s="28" t="s">
        <v>10</v>
      </c>
      <c r="C29" s="29"/>
      <c r="D29" s="29"/>
      <c r="E29" s="29"/>
      <c r="F29" s="30"/>
      <c r="G29" s="2"/>
      <c r="H29" s="15">
        <v>0</v>
      </c>
      <c r="I29" s="11"/>
      <c r="J29" s="11"/>
      <c r="K29" s="8"/>
    </row>
    <row r="30" spans="2:13" x14ac:dyDescent="0.25">
      <c r="B30" s="28" t="s">
        <v>11</v>
      </c>
      <c r="C30" s="29"/>
      <c r="D30" s="29"/>
      <c r="E30" s="29"/>
      <c r="F30" s="30"/>
      <c r="G30" s="2"/>
      <c r="H30" s="10">
        <f>159868.39+135083-105001.41+135083-118951.11+135083-96223.18-2500+135083-115657.02+135083-103735.49+135083-97650.79+135083-126589.31</f>
        <v>339141.08</v>
      </c>
      <c r="I30" s="27"/>
      <c r="J30" s="11"/>
      <c r="K30" s="8"/>
    </row>
    <row r="31" spans="2:13" x14ac:dyDescent="0.25">
      <c r="B31" s="28" t="s">
        <v>13</v>
      </c>
      <c r="C31" s="29"/>
      <c r="D31" s="29"/>
      <c r="E31" s="29"/>
      <c r="F31" s="30"/>
      <c r="G31" s="2"/>
      <c r="H31" s="10">
        <v>0</v>
      </c>
      <c r="I31" s="11"/>
      <c r="J31" s="11"/>
      <c r="K31" s="8"/>
      <c r="L31" s="8"/>
      <c r="M31" s="8"/>
    </row>
    <row r="32" spans="2:13" x14ac:dyDescent="0.25">
      <c r="B32" s="28" t="s">
        <v>14</v>
      </c>
      <c r="C32" s="29"/>
      <c r="D32" s="29"/>
      <c r="E32" s="29"/>
      <c r="F32" s="30"/>
      <c r="G32" s="2"/>
      <c r="H32" s="10">
        <v>0</v>
      </c>
      <c r="I32" s="11"/>
      <c r="J32" s="11"/>
    </row>
    <row r="33" spans="2:12" x14ac:dyDescent="0.25">
      <c r="B33" s="28" t="s">
        <v>15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29</v>
      </c>
      <c r="C34" s="29"/>
      <c r="D34" s="29"/>
      <c r="E34" s="29"/>
      <c r="F34" s="30"/>
      <c r="G34" s="2"/>
      <c r="H34" s="10">
        <f>5430+19247+4887+18701+2715-5333.33+9500-42733.34+3258-2712+2987+16193-5333.33+5973-3240+6312+1631-5368.84+3529-17344.88+21317-36694.34+4616</f>
        <v>7535.9400000000023</v>
      </c>
      <c r="I34" s="11"/>
      <c r="J34" s="11"/>
    </row>
    <row r="35" spans="2:12" x14ac:dyDescent="0.25">
      <c r="B35" s="44" t="s">
        <v>16</v>
      </c>
      <c r="C35" s="45"/>
      <c r="D35" s="45"/>
      <c r="E35" s="45"/>
      <c r="F35" s="46"/>
      <c r="G35" s="17">
        <v>44162</v>
      </c>
      <c r="H35" s="5">
        <f>SUM(H36:H46)</f>
        <v>450</v>
      </c>
      <c r="I35" s="11"/>
      <c r="J35" s="11"/>
    </row>
    <row r="36" spans="2:12" x14ac:dyDescent="0.25">
      <c r="B36" s="28" t="s">
        <v>10</v>
      </c>
      <c r="C36" s="29"/>
      <c r="D36" s="29"/>
      <c r="E36" s="29"/>
      <c r="F36" s="30"/>
      <c r="G36" s="13"/>
      <c r="H36" s="15">
        <v>0</v>
      </c>
      <c r="I36" s="11"/>
      <c r="J36" s="11"/>
    </row>
    <row r="37" spans="2:12" x14ac:dyDescent="0.25">
      <c r="B37" s="28" t="s">
        <v>26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27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11</v>
      </c>
      <c r="C39" s="29"/>
      <c r="D39" s="29"/>
      <c r="E39" s="29"/>
      <c r="F39" s="30"/>
      <c r="G39" s="13"/>
      <c r="H39" s="15">
        <v>0</v>
      </c>
      <c r="I39" s="11"/>
      <c r="J39" s="11"/>
      <c r="L39" s="8"/>
    </row>
    <row r="40" spans="2:12" x14ac:dyDescent="0.25">
      <c r="B40" s="28" t="s">
        <v>12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19</v>
      </c>
      <c r="C41" s="29"/>
      <c r="D41" s="29"/>
      <c r="E41" s="29"/>
      <c r="F41" s="30"/>
      <c r="G41" s="13"/>
      <c r="H41" s="10">
        <v>0</v>
      </c>
      <c r="I41" s="11"/>
      <c r="J41" s="11"/>
      <c r="L41" s="8"/>
    </row>
    <row r="42" spans="2:12" x14ac:dyDescent="0.25">
      <c r="B42" s="28" t="s">
        <v>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3</v>
      </c>
      <c r="C43" s="29"/>
      <c r="D43" s="29"/>
      <c r="E43" s="29"/>
      <c r="F43" s="30"/>
      <c r="G43" s="13"/>
      <c r="H43" s="10">
        <v>0</v>
      </c>
      <c r="I43" s="11"/>
      <c r="J43" s="11"/>
    </row>
    <row r="44" spans="2:12" x14ac:dyDescent="0.25">
      <c r="B44" s="28" t="s">
        <v>13</v>
      </c>
      <c r="C44" s="29"/>
      <c r="D44" s="29"/>
      <c r="E44" s="29"/>
      <c r="F44" s="30"/>
      <c r="G44" s="13"/>
      <c r="H44" s="10">
        <v>450</v>
      </c>
      <c r="I44" s="11"/>
      <c r="J44" s="11"/>
    </row>
    <row r="45" spans="2:12" x14ac:dyDescent="0.25">
      <c r="B45" s="28" t="s">
        <v>14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15</v>
      </c>
      <c r="C46" s="29"/>
      <c r="D46" s="29"/>
      <c r="E46" s="29"/>
      <c r="F46" s="30"/>
      <c r="G46" s="13"/>
      <c r="H46" s="10">
        <v>0</v>
      </c>
      <c r="I46" s="11"/>
      <c r="J46" s="11"/>
      <c r="K46" s="8"/>
    </row>
    <row r="47" spans="2:12" x14ac:dyDescent="0.25">
      <c r="B47" s="44" t="s">
        <v>21</v>
      </c>
      <c r="C47" s="45"/>
      <c r="D47" s="45"/>
      <c r="E47" s="45"/>
      <c r="F47" s="46"/>
      <c r="G47" s="17">
        <v>44162</v>
      </c>
      <c r="H47" s="5">
        <f>SUM(H48:H52)</f>
        <v>0</v>
      </c>
      <c r="I47" s="11"/>
      <c r="J47" s="11"/>
    </row>
    <row r="48" spans="2:12" x14ac:dyDescent="0.25">
      <c r="B48" s="28" t="s">
        <v>10</v>
      </c>
      <c r="C48" s="29"/>
      <c r="D48" s="29"/>
      <c r="E48" s="29"/>
      <c r="F48" s="30"/>
      <c r="G48" s="2"/>
      <c r="H48" s="15">
        <v>0</v>
      </c>
      <c r="I48" s="11"/>
      <c r="J48" s="11"/>
    </row>
    <row r="49" spans="2:12" x14ac:dyDescent="0.25">
      <c r="B49" s="28" t="s">
        <v>11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2" x14ac:dyDescent="0.25">
      <c r="B50" s="28" t="s">
        <v>13</v>
      </c>
      <c r="C50" s="29"/>
      <c r="D50" s="29"/>
      <c r="E50" s="29"/>
      <c r="F50" s="30"/>
      <c r="G50" s="2"/>
      <c r="H50" s="3">
        <v>0</v>
      </c>
      <c r="I50" s="11"/>
      <c r="J50" s="11"/>
    </row>
    <row r="51" spans="2:12" x14ac:dyDescent="0.25">
      <c r="B51" s="28" t="s">
        <v>14</v>
      </c>
      <c r="C51" s="29"/>
      <c r="D51" s="29"/>
      <c r="E51" s="29"/>
      <c r="F51" s="30"/>
      <c r="G51" s="2"/>
      <c r="H51" s="3">
        <v>0</v>
      </c>
      <c r="I51" s="11"/>
      <c r="J51" s="11"/>
      <c r="K51" s="8"/>
    </row>
    <row r="52" spans="2:12" x14ac:dyDescent="0.25">
      <c r="B52" s="28" t="s">
        <v>15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50" t="s">
        <v>18</v>
      </c>
      <c r="C53" s="51"/>
      <c r="D53" s="51"/>
      <c r="E53" s="51"/>
      <c r="F53" s="52"/>
      <c r="G53" s="18">
        <v>44162</v>
      </c>
      <c r="H53" s="6">
        <f>39121.4+17310.95+311922.71+1725.46+12551.55+1489.33+19564-0.52-399775.92+689873.57+6300+48.67+8460.99+380.59-0.66-705295.01+231.2+5223.56+13575.9+15263.96-34294.62+13607.38+1664.61+1067.68+0.07-16439.67+432268.27+7513.09+203.98+48.61+3150-401905.44-41279</f>
        <v>3576.6900000000023</v>
      </c>
      <c r="I53" s="11"/>
      <c r="L53" s="8"/>
    </row>
    <row r="54" spans="2:12" x14ac:dyDescent="0.25">
      <c r="B54" s="28" t="s">
        <v>17</v>
      </c>
      <c r="C54" s="29"/>
      <c r="D54" s="29"/>
      <c r="E54" s="29"/>
      <c r="F54" s="30"/>
      <c r="G54" s="26"/>
      <c r="H54" s="3">
        <v>0</v>
      </c>
      <c r="I54" s="11"/>
      <c r="J54" s="11"/>
    </row>
    <row r="55" spans="2:12" x14ac:dyDescent="0.25">
      <c r="B55" s="47" t="s">
        <v>4</v>
      </c>
      <c r="C55" s="48"/>
      <c r="D55" s="48"/>
      <c r="E55" s="48"/>
      <c r="F55" s="49"/>
      <c r="G55" s="2"/>
      <c r="H55" s="7">
        <f>H14+H28-H35-H47+H53-H54</f>
        <v>2757862.97</v>
      </c>
      <c r="I55" s="11"/>
      <c r="J55" s="11"/>
      <c r="K55" s="8"/>
    </row>
    <row r="56" spans="2:12" x14ac:dyDescent="0.25">
      <c r="B56" s="19"/>
      <c r="C56" s="19"/>
      <c r="D56" s="19"/>
      <c r="E56" s="19"/>
      <c r="F56" s="19"/>
      <c r="G56" s="9"/>
      <c r="H56" s="20"/>
      <c r="I56" s="11"/>
      <c r="J56" s="11"/>
      <c r="K56" s="8"/>
    </row>
    <row r="57" spans="2:12" ht="15.75" x14ac:dyDescent="0.25">
      <c r="B57" s="21" t="s">
        <v>30</v>
      </c>
      <c r="C57" s="25"/>
      <c r="D57" s="25"/>
      <c r="E57" s="22"/>
      <c r="F57" s="22"/>
      <c r="G57" s="9"/>
      <c r="H57" s="20"/>
      <c r="I57" s="11"/>
      <c r="J57" s="11"/>
      <c r="K57" s="8"/>
    </row>
    <row r="58" spans="2:12" x14ac:dyDescent="0.25">
      <c r="H58" s="8"/>
    </row>
  </sheetData>
  <mergeCells count="51">
    <mergeCell ref="B16:F16"/>
    <mergeCell ref="B17:F17"/>
    <mergeCell ref="B37:F37"/>
    <mergeCell ref="B38:F38"/>
    <mergeCell ref="B55:F55"/>
    <mergeCell ref="B47:F47"/>
    <mergeCell ref="B53:F53"/>
    <mergeCell ref="B50:F50"/>
    <mergeCell ref="B51:F51"/>
    <mergeCell ref="B52:F52"/>
    <mergeCell ref="B54:F54"/>
    <mergeCell ref="B49:F49"/>
    <mergeCell ref="B45:F45"/>
    <mergeCell ref="B46:F46"/>
    <mergeCell ref="B48:F48"/>
    <mergeCell ref="B36:F36"/>
    <mergeCell ref="B44:F44"/>
    <mergeCell ref="B43:F43"/>
    <mergeCell ref="B23:F23"/>
    <mergeCell ref="B35:F35"/>
    <mergeCell ref="B32:F32"/>
    <mergeCell ref="B33:F33"/>
    <mergeCell ref="B30:F30"/>
    <mergeCell ref="B31:F31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8:F18"/>
    <mergeCell ref="B15:F15"/>
    <mergeCell ref="B19:F19"/>
    <mergeCell ref="B42:F42"/>
    <mergeCell ref="B40:F40"/>
    <mergeCell ref="B41:F41"/>
    <mergeCell ref="B27:F27"/>
    <mergeCell ref="B26:F26"/>
    <mergeCell ref="B29:F29"/>
    <mergeCell ref="B20:F20"/>
    <mergeCell ref="B39:F39"/>
    <mergeCell ref="B34:F34"/>
    <mergeCell ref="B28:F28"/>
    <mergeCell ref="B21:F21"/>
    <mergeCell ref="B22:F22"/>
    <mergeCell ref="B25:F2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2020-11-30T07:44:18Z</dcterms:modified>
</cp:coreProperties>
</file>